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4\1 výzva\"/>
    </mc:Choice>
  </mc:AlternateContent>
  <xr:revisionPtr revIDLastSave="0" documentId="13_ncr:1_{3B6CEC61-290C-452E-868C-52AEEE4686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8" i="1"/>
  <c r="Q11" i="1" s="1"/>
  <c r="D24" i="4"/>
  <c r="C12" i="4"/>
  <c r="O8" i="1"/>
  <c r="P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<sst xmlns="http://schemas.openxmlformats.org/spreadsheetml/2006/main" count="68" uniqueCount="61">
  <si>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</si>
  <si>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</si>
  <si>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</si>
  <si>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</si>
  <si>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</si>
  <si>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</si>
  <si>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</si>
  <si>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</si>
  <si>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</si>
  <si>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</si>
  <si>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</si>
  <si>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</si>
  <si>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</si>
  <si>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</si>
  <si>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</si>
  <si>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</si>
  <si>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</si>
  <si>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</si>
  <si>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</si>
  <si>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</si>
  <si>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</si>
  <si>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</si>
  <si>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</si>
  <si>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</si>
  <si>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</si>
  <si>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</si>
  <si>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</si>
  <si>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</si>
  <si>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</si>
  <si>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</si>
  <si>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</si>
  <si>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</si>
  <si>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</si>
  <si>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</si>
  <si>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</si>
  <si>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</si>
  <si>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</si>
  <si>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</si>
  <si>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</si>
  <si>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</si>
  <si>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</si>
  <si>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</si>
  <si>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</si>
  <si>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</si>
  <si>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</si>
  <si>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</si>
  <si>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</si>
  <si>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</si>
  <si>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</si>
  <si>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</si>
  <si>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</si>
  <si>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</si>
  <si>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</si>
  <si>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</si>
  <si>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Tiskárny, kopírky, multifunkce II. 024 - 2023 </t>
  </si>
  <si>
    <t>Pokud financováno z projektových prostředků, pak ŘEŠITEL uvede: NÁZEV A ČÍSLO DOTAČNÍHO PROJEKTU</t>
  </si>
  <si>
    <t>Laserová tiskárna černobílá A4</t>
  </si>
  <si>
    <t>Univerzitní 8 ,
301 00 Plzeň,
Rektorát - Ekonomický odbor,
místnost UR 222</t>
  </si>
  <si>
    <t>Ing. Michael Holenda,
Tel.: 37763 1100,
725 424 501</t>
  </si>
  <si>
    <t>NE</t>
  </si>
  <si>
    <t>Černobílá laserová tiskárna formátu A4.
Displej LCD s podsvícením.
Rozlišení: min. 1200 DPI. 
Rychlost černého tisku min. 30 stran za minutu.
Tisk první strany do max. 7 sec.
Paměť min. 256 MB.
Automatický oboustranný tisk.
Výstupní zásobník na min. 150 listů.
Víceúčelový zásobník 1 na min. 100 listů, vstupní zásobník 2 na min. 250 listů.
Rozhraní min.: USB 2.0, USB hostitelský port, síťový port Gigabit Ethernet 10/100/1000BASE-T.
Tiskové jazyky min.: PCL 6, PCL 5c, Postscript úrovně 3, PDF, URF, PWG Raster.
Podporované operační systémy min.: Windows 7/8/10, mobilní operační systém, iOS, Android, macOS, tiskový ovladač PCL6.
Včetně startovacího toneru.
Doporučený objem tisku za měsíc: cca 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</si>
</sst>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4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1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5" borderId="4" xfId="0" applyFont="1" applyFill="1" applyBorder="1" applyAlignment="1" applyProtection="1">
      <alignment horizontal="left" vertical="center" wrapText="1" indent="1"/>
      <protection locked="0"/>
    </xf>
    <xf numFmtId="0" fontId="34" fillId="5" borderId="4" xfId="0" applyFont="1" applyFill="1" applyBorder="1" applyAlignment="1" applyProtection="1">
      <alignment horizontal="center" vertical="center" wrapTex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topLeftCell="D1" zoomScale="64" zoomScaleNormal="64" workbookViewId="0">
      <selection activeCell="M13" sqref="M13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30.2851562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30.7109375" hidden="1" customWidth="1"/>
    <col min="12" max="12" width="25.7109375" customWidth="1"/>
    <col min="13" max="13" width="33.140625" style="3" customWidth="1"/>
    <col min="14" max="14" width="28.140625" style="4" customWidth="1"/>
    <col min="15" max="15" width="17.7109375" style="4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1.5703125" hidden="1" customWidth="1"/>
    <col min="21" max="21" width="35.85546875" style="5" customWidth="1"/>
  </cols>
  <sheetData>
    <row r="1" spans="1:21" ht="15.75" x14ac:dyDescent="0.25">
      <c r="B1" s="120" t="s">
        <v>50</v>
      </c>
      <c r="C1" s="121"/>
      <c r="D1" s="121"/>
    </row>
    <row r="2" spans="1:21" ht="18" customHeight="1" x14ac:dyDescent="0.25">
      <c r="B2" s="120" t="s">
        <v>54</v>
      </c>
      <c r="C2" s="120"/>
      <c r="D2" s="120"/>
      <c r="G2" s="98"/>
    </row>
    <row r="3" spans="1:21" ht="43.5" customHeight="1" x14ac:dyDescent="0.25">
      <c r="D3" s="2"/>
      <c r="G3" s="127"/>
      <c r="H3" s="127"/>
      <c r="I3" s="127"/>
      <c r="J3" s="127"/>
      <c r="K3" s="127"/>
      <c r="L3" s="127"/>
      <c r="M3" s="127"/>
      <c r="N3" s="127"/>
      <c r="O3" s="3"/>
      <c r="S3" s="6"/>
      <c r="T3" s="7"/>
      <c r="U3" s="8"/>
    </row>
    <row r="4" spans="1:21" ht="43.5" customHeight="1" x14ac:dyDescent="0.25">
      <c r="B4" s="13"/>
      <c r="C4" s="9" t="s">
        <v>0</v>
      </c>
      <c r="D4" s="114"/>
      <c r="E4" s="114"/>
      <c r="F4" s="114"/>
      <c r="G4" s="127"/>
      <c r="H4" s="127"/>
      <c r="I4" s="127"/>
      <c r="J4" s="127"/>
      <c r="K4" s="127"/>
      <c r="L4" s="127"/>
      <c r="M4" s="127"/>
      <c r="N4" s="127"/>
      <c r="O4" s="10"/>
      <c r="P4" s="10"/>
      <c r="Q4" s="10"/>
      <c r="R4" s="10"/>
      <c r="S4" s="10"/>
      <c r="U4" s="11"/>
    </row>
    <row r="5" spans="1:21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N5" s="15"/>
      <c r="O5" s="15"/>
      <c r="S5" s="6"/>
      <c r="U5" s="11"/>
    </row>
    <row r="6" spans="1:21" ht="36.75" customHeight="1" thickBot="1" x14ac:dyDescent="0.3">
      <c r="B6" s="16"/>
      <c r="C6" s="17"/>
      <c r="D6" s="2"/>
      <c r="G6" s="18" t="s">
        <v>2</v>
      </c>
      <c r="H6" s="58" t="s">
        <v>2</v>
      </c>
      <c r="N6" s="19"/>
      <c r="O6" s="19"/>
      <c r="Q6" s="18" t="s">
        <v>2</v>
      </c>
      <c r="U6" s="11"/>
    </row>
    <row r="7" spans="1:21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51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55</v>
      </c>
      <c r="L7" s="115" t="s">
        <v>44</v>
      </c>
      <c r="M7" s="21" t="s">
        <v>45</v>
      </c>
      <c r="N7" s="21" t="s">
        <v>53</v>
      </c>
      <c r="O7" s="21" t="s">
        <v>46</v>
      </c>
      <c r="P7" s="21" t="s">
        <v>6</v>
      </c>
      <c r="Q7" s="23" t="s">
        <v>7</v>
      </c>
      <c r="R7" s="115" t="s">
        <v>8</v>
      </c>
      <c r="S7" s="115" t="s">
        <v>9</v>
      </c>
      <c r="T7" s="21" t="s">
        <v>47</v>
      </c>
      <c r="U7" s="21" t="s">
        <v>48</v>
      </c>
    </row>
    <row r="8" spans="1:21" ht="284.25" customHeight="1" thickTop="1" thickBot="1" x14ac:dyDescent="0.3">
      <c r="A8" s="24"/>
      <c r="B8" s="99">
        <v>1</v>
      </c>
      <c r="C8" s="110" t="s">
        <v>56</v>
      </c>
      <c r="D8" s="101">
        <v>1</v>
      </c>
      <c r="E8" s="102" t="s">
        <v>49</v>
      </c>
      <c r="F8" s="113" t="s">
        <v>60</v>
      </c>
      <c r="G8" s="142"/>
      <c r="H8" s="143"/>
      <c r="I8" s="100" t="s">
        <v>52</v>
      </c>
      <c r="J8" s="103" t="s">
        <v>59</v>
      </c>
      <c r="K8" s="104"/>
      <c r="L8" s="112" t="s">
        <v>58</v>
      </c>
      <c r="M8" s="111" t="s">
        <v>57</v>
      </c>
      <c r="N8" s="105">
        <v>14</v>
      </c>
      <c r="O8" s="106">
        <f>D8*P8</f>
        <v>6000</v>
      </c>
      <c r="P8" s="107">
        <v>6000</v>
      </c>
      <c r="Q8" s="141"/>
      <c r="R8" s="108">
        <f>D8*Q8</f>
        <v>0</v>
      </c>
      <c r="S8" s="109" t="str">
        <f>IF(ISNUMBER(Q8), IF(Q8&gt;P8,"NEVYHOVUJE","VYHOVUJE")," ")</f>
        <v xml:space="preserve"> </v>
      </c>
      <c r="T8" s="102"/>
      <c r="U8" s="102" t="s">
        <v>14</v>
      </c>
    </row>
    <row r="9" spans="1:21" ht="16.5" thickTop="1" thickBot="1" x14ac:dyDescent="0.3">
      <c r="C9"/>
      <c r="D9"/>
      <c r="E9"/>
      <c r="F9"/>
      <c r="G9" s="25"/>
      <c r="H9"/>
      <c r="I9"/>
      <c r="J9"/>
      <c r="M9"/>
      <c r="N9"/>
      <c r="O9" s="27"/>
      <c r="R9" s="57"/>
    </row>
    <row r="10" spans="1:21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26"/>
      <c r="K10" s="26"/>
      <c r="L10" s="11"/>
      <c r="M10" s="11"/>
      <c r="N10" s="27"/>
      <c r="O10" s="27"/>
      <c r="P10" s="28" t="s">
        <v>11</v>
      </c>
      <c r="Q10" s="123" t="s">
        <v>12</v>
      </c>
      <c r="R10" s="124"/>
      <c r="S10" s="125"/>
      <c r="U10" s="29"/>
    </row>
    <row r="11" spans="1:21" ht="33" customHeight="1" thickTop="1" thickBot="1" x14ac:dyDescent="0.3">
      <c r="B11" s="126" t="s">
        <v>15</v>
      </c>
      <c r="C11" s="126"/>
      <c r="D11" s="126"/>
      <c r="E11" s="126"/>
      <c r="F11" s="126"/>
      <c r="G11" s="126"/>
      <c r="H11" s="30"/>
      <c r="I11" s="30"/>
      <c r="J11" s="30"/>
      <c r="L11" s="31"/>
      <c r="M11" s="31"/>
      <c r="N11" s="32"/>
      <c r="O11" s="32"/>
      <c r="P11" s="33">
        <f>SUM(O8:O8)</f>
        <v>6000</v>
      </c>
      <c r="Q11" s="117">
        <f>SUM(R8:R8)</f>
        <v>0</v>
      </c>
      <c r="R11" s="118"/>
      <c r="S11" s="119"/>
    </row>
    <row r="12" spans="1:21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M12"/>
    </row>
    <row r="13" spans="1:21" ht="18.600000000000001" customHeight="1" x14ac:dyDescent="0.25">
      <c r="B13" s="116" t="s">
        <v>13</v>
      </c>
      <c r="C13" s="116"/>
      <c r="D13" s="116"/>
      <c r="E13" s="116"/>
      <c r="F13" s="116"/>
      <c r="G13" s="116"/>
      <c r="H13" s="116"/>
      <c r="I13" s="116"/>
      <c r="J13"/>
      <c r="M13"/>
    </row>
    <row r="14" spans="1:21" ht="18.600000000000001" customHeight="1" x14ac:dyDescent="0.25">
      <c r="B14" s="38"/>
      <c r="C14" s="38"/>
      <c r="D14" s="38"/>
      <c r="E14" s="38"/>
      <c r="F14" s="38"/>
      <c r="I14"/>
      <c r="J14"/>
      <c r="M14"/>
    </row>
    <row r="15" spans="1:21" ht="18.600000000000001" customHeight="1" x14ac:dyDescent="0.25">
      <c r="C15"/>
      <c r="E15"/>
      <c r="F15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</sheetData>
  <sheetProtection algorithmName="SHA-512" hashValue="ZHs1TNV/2zZU1DzuWOJwkr7wvMMRfreR8XYW8hTV5sWNJL71zWSTmn2ANTyfR6xkWPbmOdgvs0fOKGjKli3guA==" saltValue="Yn2740indDZcuz6AsfNrZg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Q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Q8">
    <cfRule type="notContainsBlanks" dxfId="2" priority="19">
      <formula>LEN(TRIM(Q8))&gt;0</formula>
    </cfRule>
  </conditionalFormatting>
  <conditionalFormatting sqref="S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C29" sqref="C29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8" t="s">
        <v>38</v>
      </c>
      <c r="C1" s="128"/>
      <c r="D1" s="55"/>
    </row>
    <row r="2" spans="2:13" x14ac:dyDescent="0.25">
      <c r="B2" s="129" t="str">
        <f>'Nabídková cena'!B2:D2</f>
        <v xml:space="preserve">Tiskárny, kopírky, multifunkce II. 024 - 2023 </v>
      </c>
      <c r="C2" s="129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cena'!Q11</f>
        <v>0</v>
      </c>
      <c r="E9" s="130" t="s">
        <v>17</v>
      </c>
      <c r="F9" s="131"/>
      <c r="G9" s="132"/>
      <c r="H9" s="133">
        <f ca="1">SUM(C9+G24)</f>
        <v>0</v>
      </c>
      <c r="I9" s="134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5"/>
      <c r="F11" s="136"/>
      <c r="G11" s="137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4000</v>
      </c>
      <c r="E12" s="138"/>
      <c r="F12" s="139"/>
      <c r="G12" s="140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2023-10-30T07:41:29Z</cp:lastPrinted>
  <dcterms:created xsi:type="dcterms:W3CDTF">2014-03-05T12:43:32Z</dcterms:created>
  <dcterms:modified xsi:type="dcterms:W3CDTF">2023-10-30T09:24:08Z</dcterms:modified>
</cp:coreProperties>
</file>